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wisd-my.sharepoint.com/personal/amy_townsend_fwisd_org/Documents/Documents/Travel/"/>
    </mc:Choice>
  </mc:AlternateContent>
  <xr:revisionPtr revIDLastSave="0" documentId="8_{434C2FB0-E6D1-481D-82BF-E4BBB443E5EB}" xr6:coauthVersionLast="36" xr6:coauthVersionMax="36" xr10:uidLastSave="{00000000-0000-0000-0000-000000000000}"/>
  <bookViews>
    <workbookView xWindow="120" yWindow="105" windowWidth="15135" windowHeight="7620" xr2:uid="{00000000-000D-0000-FFFF-FFFF00000000}"/>
  </bookViews>
  <sheets>
    <sheet name="Mileage Rates 1-1-2024" sheetId="4" r:id="rId1"/>
    <sheet name="Sheet2" sheetId="2" r:id="rId2"/>
    <sheet name="Sheet3" sheetId="3" r:id="rId3"/>
  </sheets>
  <definedNames>
    <definedName name="_xlnm.Print_Area" localSheetId="0">'Mileage Rates 1-1-2024'!$A$1:$D$88</definedName>
    <definedName name="_xlnm.Print_Titles" localSheetId="0">'Mileage Rates 1-1-2024'!$2:$4</definedName>
  </definedNames>
  <calcPr calcId="191029"/>
</workbook>
</file>

<file path=xl/calcChain.xml><?xml version="1.0" encoding="utf-8"?>
<calcChain xmlns="http://schemas.openxmlformats.org/spreadsheetml/2006/main">
  <c r="F5" i="4" l="1"/>
  <c r="C5" i="4" s="1"/>
  <c r="C64" i="4" l="1"/>
  <c r="F78" i="4" l="1"/>
  <c r="C78" i="4"/>
  <c r="F77" i="4"/>
  <c r="C77" i="4"/>
  <c r="F76" i="4"/>
  <c r="C76" i="4"/>
  <c r="F75" i="4"/>
  <c r="C75" i="4"/>
  <c r="F74" i="4"/>
  <c r="C74" i="4"/>
  <c r="F73" i="4"/>
  <c r="C73" i="4"/>
  <c r="F72" i="4"/>
  <c r="C72" i="4"/>
  <c r="F71" i="4"/>
  <c r="C71" i="4"/>
  <c r="F70" i="4"/>
  <c r="C70" i="4"/>
  <c r="F69" i="4"/>
  <c r="C69" i="4"/>
  <c r="F68" i="4"/>
  <c r="C68" i="4"/>
  <c r="F67" i="4"/>
  <c r="C67" i="4"/>
  <c r="F66" i="4"/>
  <c r="C66" i="4"/>
  <c r="F65" i="4"/>
  <c r="C65" i="4"/>
  <c r="F63" i="4"/>
  <c r="C63" i="4"/>
  <c r="F62" i="4"/>
  <c r="C62" i="4"/>
  <c r="F61" i="4"/>
  <c r="C61" i="4"/>
  <c r="F60" i="4"/>
  <c r="C60" i="4"/>
  <c r="F59" i="4"/>
  <c r="C59" i="4"/>
  <c r="F58" i="4"/>
  <c r="C58" i="4"/>
  <c r="F57" i="4"/>
  <c r="C57" i="4"/>
  <c r="F56" i="4"/>
  <c r="C56" i="4"/>
  <c r="F55" i="4"/>
  <c r="C55" i="4"/>
  <c r="F54" i="4"/>
  <c r="B54" i="4" s="1"/>
  <c r="C54" i="4" s="1"/>
  <c r="F53" i="4"/>
  <c r="B53" i="4" s="1"/>
  <c r="C53" i="4" s="1"/>
  <c r="F52" i="4"/>
  <c r="B52" i="4" s="1"/>
  <c r="C52" i="4" s="1"/>
  <c r="F51" i="4"/>
  <c r="B51" i="4" s="1"/>
  <c r="C51" i="4" s="1"/>
  <c r="F50" i="4"/>
  <c r="B50" i="4" s="1"/>
  <c r="C50" i="4" s="1"/>
  <c r="F49" i="4"/>
  <c r="B49" i="4" s="1"/>
  <c r="C49" i="4" s="1"/>
  <c r="F48" i="4"/>
  <c r="B48" i="4" s="1"/>
  <c r="C48" i="4" s="1"/>
  <c r="F47" i="4"/>
  <c r="B47" i="4" s="1"/>
  <c r="C47" i="4" s="1"/>
  <c r="F46" i="4"/>
  <c r="B46" i="4" s="1"/>
  <c r="C46" i="4" s="1"/>
  <c r="F45" i="4"/>
  <c r="B45" i="4" s="1"/>
  <c r="C45" i="4" s="1"/>
  <c r="F44" i="4"/>
  <c r="B44" i="4" s="1"/>
  <c r="C44" i="4" s="1"/>
  <c r="F43" i="4"/>
  <c r="B43" i="4" s="1"/>
  <c r="C43" i="4" s="1"/>
  <c r="F42" i="4"/>
  <c r="B42" i="4" s="1"/>
  <c r="C42" i="4" s="1"/>
  <c r="F41" i="4"/>
  <c r="B41" i="4" s="1"/>
  <c r="C41" i="4" s="1"/>
  <c r="F40" i="4"/>
  <c r="B40" i="4" s="1"/>
  <c r="C40" i="4" s="1"/>
  <c r="F39" i="4"/>
  <c r="B39" i="4" s="1"/>
  <c r="C39" i="4" s="1"/>
  <c r="F38" i="4"/>
  <c r="B38" i="4" s="1"/>
  <c r="C38" i="4" s="1"/>
  <c r="F37" i="4"/>
  <c r="B37" i="4" s="1"/>
  <c r="C37" i="4" s="1"/>
  <c r="F36" i="4"/>
  <c r="B36" i="4" s="1"/>
  <c r="C36" i="4" s="1"/>
  <c r="F35" i="4"/>
  <c r="B35" i="4" s="1"/>
  <c r="C35" i="4" s="1"/>
  <c r="F34" i="4"/>
  <c r="B34" i="4" s="1"/>
  <c r="C34" i="4" s="1"/>
  <c r="F33" i="4"/>
  <c r="B33" i="4" s="1"/>
  <c r="C33" i="4" s="1"/>
  <c r="F32" i="4"/>
  <c r="B32" i="4" s="1"/>
  <c r="C32" i="4" s="1"/>
  <c r="F31" i="4"/>
  <c r="B31" i="4" s="1"/>
  <c r="C31" i="4" s="1"/>
  <c r="F30" i="4"/>
  <c r="B30" i="4" s="1"/>
  <c r="C30" i="4" s="1"/>
  <c r="F29" i="4"/>
  <c r="B29" i="4" s="1"/>
  <c r="C29" i="4" s="1"/>
  <c r="F28" i="4"/>
  <c r="C28" i="4"/>
  <c r="F27" i="4"/>
  <c r="B27" i="4" s="1"/>
  <c r="C27" i="4" s="1"/>
  <c r="F26" i="4"/>
  <c r="C26" i="4"/>
  <c r="F25" i="4"/>
  <c r="B25" i="4" s="1"/>
  <c r="C25" i="4" s="1"/>
  <c r="F24" i="4"/>
  <c r="B24" i="4" s="1"/>
  <c r="C24" i="4" s="1"/>
  <c r="F23" i="4"/>
  <c r="B23" i="4"/>
  <c r="C23" i="4" s="1"/>
  <c r="F22" i="4"/>
  <c r="B22" i="4" s="1"/>
  <c r="C22" i="4" s="1"/>
  <c r="F21" i="4"/>
  <c r="B21" i="4" s="1"/>
  <c r="C21" i="4" s="1"/>
  <c r="F20" i="4"/>
  <c r="C20" i="4"/>
  <c r="F19" i="4"/>
  <c r="B19" i="4" s="1"/>
  <c r="C19" i="4" s="1"/>
  <c r="F18" i="4"/>
  <c r="B18" i="4" s="1"/>
  <c r="C18" i="4" s="1"/>
  <c r="F17" i="4"/>
  <c r="B17" i="4" s="1"/>
  <c r="C17" i="4" s="1"/>
  <c r="F16" i="4"/>
  <c r="B16" i="4" s="1"/>
  <c r="C16" i="4" s="1"/>
  <c r="F15" i="4"/>
  <c r="B15" i="4" s="1"/>
  <c r="C15" i="4" s="1"/>
  <c r="F14" i="4"/>
  <c r="B14" i="4" s="1"/>
  <c r="C14" i="4" s="1"/>
  <c r="F13" i="4"/>
  <c r="B13" i="4" s="1"/>
  <c r="C13" i="4" s="1"/>
  <c r="F12" i="4"/>
  <c r="B12" i="4" s="1"/>
  <c r="C12" i="4" s="1"/>
  <c r="F11" i="4"/>
  <c r="B11" i="4" s="1"/>
  <c r="C11" i="4" s="1"/>
  <c r="F10" i="4"/>
  <c r="B10" i="4" s="1"/>
  <c r="C10" i="4" s="1"/>
  <c r="F9" i="4"/>
  <c r="B9" i="4" s="1"/>
  <c r="C9" i="4" s="1"/>
  <c r="F8" i="4"/>
  <c r="B8" i="4" s="1"/>
  <c r="C8" i="4" s="1"/>
  <c r="F7" i="4"/>
  <c r="B7" i="4" s="1"/>
  <c r="C7" i="4" s="1"/>
  <c r="F6" i="4"/>
  <c r="B6" i="4" s="1"/>
  <c r="C6" i="4" s="1"/>
</calcChain>
</file>

<file path=xl/sharedStrings.xml><?xml version="1.0" encoding="utf-8"?>
<sst xmlns="http://schemas.openxmlformats.org/spreadsheetml/2006/main" count="91" uniqueCount="91">
  <si>
    <t>CITY</t>
  </si>
  <si>
    <t>MILES</t>
  </si>
  <si>
    <t>AMOUNT</t>
  </si>
  <si>
    <t>Abilene</t>
  </si>
  <si>
    <t>Addison</t>
  </si>
  <si>
    <t>Amarillo</t>
  </si>
  <si>
    <t>Ardmore, OK</t>
  </si>
  <si>
    <t>Arlington</t>
  </si>
  <si>
    <t>Austin</t>
  </si>
  <si>
    <t>Beaumont</t>
  </si>
  <si>
    <t>Belton</t>
  </si>
  <si>
    <t>Breckenridge</t>
  </si>
  <si>
    <t>Bridgeport</t>
  </si>
  <si>
    <t>Carrollton</t>
  </si>
  <si>
    <t>Cisco</t>
  </si>
  <si>
    <t>College Station</t>
  </si>
  <si>
    <t>Commerce</t>
  </si>
  <si>
    <t>Corpus Christi</t>
  </si>
  <si>
    <t>Corsicana</t>
  </si>
  <si>
    <t>Dallas</t>
  </si>
  <si>
    <t>DFW Airport</t>
  </si>
  <si>
    <t>El Paso</t>
  </si>
  <si>
    <t>Fredericksburg</t>
  </si>
  <si>
    <t>Ft Davis</t>
  </si>
  <si>
    <t>Fort Hood</t>
  </si>
  <si>
    <t>Galveston</t>
  </si>
  <si>
    <t>Glen Rose</t>
  </si>
  <si>
    <t>Grapevine</t>
  </si>
  <si>
    <t>Henderson</t>
  </si>
  <si>
    <t>Hillsboro</t>
  </si>
  <si>
    <t>Houston</t>
  </si>
  <si>
    <t>Huntsville</t>
  </si>
  <si>
    <t>Irving</t>
  </si>
  <si>
    <t>Jacksonville</t>
  </si>
  <si>
    <t>Kerrville</t>
  </si>
  <si>
    <t>Lago Vista</t>
  </si>
  <si>
    <t>Lancaster</t>
  </si>
  <si>
    <t>Lawton, OK</t>
  </si>
  <si>
    <t>Little Rock, Ar</t>
  </si>
  <si>
    <t>Longview</t>
  </si>
  <si>
    <t>Lubbock</t>
  </si>
  <si>
    <t>Lufkin</t>
  </si>
  <si>
    <t>Marshall</t>
  </si>
  <si>
    <t>Mt. Vernon</t>
  </si>
  <si>
    <t>Nacogdoches</t>
  </si>
  <si>
    <t>New Braunfels</t>
  </si>
  <si>
    <t>New Orleans</t>
  </si>
  <si>
    <t>Odessa</t>
  </si>
  <si>
    <t>Paris</t>
  </si>
  <si>
    <t>Pittsburg</t>
  </si>
  <si>
    <t>Plano</t>
  </si>
  <si>
    <t>Prairie View</t>
  </si>
  <si>
    <t>Richardson</t>
  </si>
  <si>
    <t>Rockwall</t>
  </si>
  <si>
    <t>Rowlett</t>
  </si>
  <si>
    <t>San Angelo</t>
  </si>
  <si>
    <t>San Antonio</t>
  </si>
  <si>
    <t>San Marcos</t>
  </si>
  <si>
    <t>Sherman</t>
  </si>
  <si>
    <t>Stephenville</t>
  </si>
  <si>
    <t>Terrell</t>
  </si>
  <si>
    <t>Texarkana</t>
  </si>
  <si>
    <t>Texas City</t>
  </si>
  <si>
    <t>Tulsa, OK</t>
  </si>
  <si>
    <t>Tyler</t>
  </si>
  <si>
    <t>Waco</t>
  </si>
  <si>
    <t>Weatherford</t>
  </si>
  <si>
    <t>Wichita Falls</t>
  </si>
  <si>
    <t>Dallas Love Field</t>
  </si>
  <si>
    <t>If a privately owned automobile is used, reimbursement shall be</t>
  </si>
  <si>
    <t>made from/to Fort Worth to/from the city of destination on the basis</t>
  </si>
  <si>
    <t>of the rates established in the Texas Comptroller of Public Accounts</t>
  </si>
  <si>
    <t>(Texas Mileage Guide).</t>
  </si>
  <si>
    <t xml:space="preserve">In accordance with Board Policy CH (Local): </t>
  </si>
  <si>
    <t>Mesquite (Dallas County)</t>
  </si>
  <si>
    <t>Lewisville (Denton County)</t>
  </si>
  <si>
    <t>Denton (Denton County)</t>
  </si>
  <si>
    <t>Garland (Dallas County)</t>
  </si>
  <si>
    <t>Graham (Young County)</t>
  </si>
  <si>
    <t>Oklahoma City, OK</t>
  </si>
  <si>
    <t>The Miles are calculated based on MapsQuest.com, round-trip from</t>
  </si>
  <si>
    <t>(1218.30) 800</t>
  </si>
  <si>
    <t>(948.36) 800</t>
  </si>
  <si>
    <t>(1114.82) 800</t>
  </si>
  <si>
    <t>Map Quest Miles</t>
  </si>
  <si>
    <t>Round Trip Miles</t>
  </si>
  <si>
    <t>Mileage Rate (per mile)</t>
  </si>
  <si>
    <t>Fort Worth, TX to Destination City and return.</t>
  </si>
  <si>
    <t>Round Rock</t>
  </si>
  <si>
    <t>Any City farther than 400 miles away (800 round trip)</t>
  </si>
  <si>
    <t>(806.98)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</si>
</sst>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_(#,##0_);_(\-#,##0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</borders>
  <cellStyleXfs count="15">
    <xf numFmtId="0" fontId="0" fillId="0" borderId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6" fontId="8" fillId="3" borderId="10" applyFont="0"/>
    <xf numFmtId="166" fontId="8" fillId="3" borderId="0" applyFont="0" applyBorder="0"/>
  </cellStyleXfs>
  <cellXfs count="24">
    <xf numFmtId="0" fontId="0" fillId="0" borderId="0" xfId="0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0" xfId="0" applyAlignment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/>
    </xf>
    <xf numFmtId="0" fontId="0" fillId="0" borderId="0" xfId="0" applyFont="1" applyAlignment="1"/>
    <xf numFmtId="2" fontId="0" fillId="0" borderId="0" xfId="0" applyNumberFormat="1" applyAlignment="1"/>
    <xf numFmtId="2" fontId="5" fillId="0" borderId="0" xfId="0" applyNumberFormat="1" applyFont="1"/>
    <xf numFmtId="2" fontId="5" fillId="0" borderId="0" xfId="0" applyNumberFormat="1" applyFont="1" applyAlignment="1"/>
    <xf numFmtId="2" fontId="0" fillId="0" borderId="0" xfId="0" applyNumberFormat="1" applyFont="1" applyAlignment="1"/>
    <xf numFmtId="0" fontId="6" fillId="0" borderId="0" xfId="0" applyFont="1" applyFill="1" applyBorder="1" applyAlignment="1">
      <alignment horizontal="center"/>
    </xf>
    <xf numFmtId="0" fontId="0" fillId="0" borderId="7" xfId="0" applyBorder="1" applyAlignment="1"/>
    <xf numFmtId="0" fontId="3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</cellXfs>
  <cellStyles count="15">
    <cellStyle name="Comma 2" xfId="1" xr:uid="{00000000-0005-0000-0000-000000000000}"/>
    <cellStyle name="Currency 2" xfId="2" xr:uid="{00000000-0005-0000-0000-000001000000}"/>
    <cellStyle name="Currency 2 2" xfId="3" xr:uid="{00000000-0005-0000-0000-000002000000}"/>
    <cellStyle name="Currency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Normal 3 2" xfId="8" xr:uid="{00000000-0005-0000-0000-000008000000}"/>
    <cellStyle name="Normal 3 3" xfId="9" xr:uid="{00000000-0005-0000-0000-000009000000}"/>
    <cellStyle name="Normal 4" xfId="10" xr:uid="{00000000-0005-0000-0000-00000A000000}"/>
    <cellStyle name="Normal 5" xfId="11" xr:uid="{00000000-0005-0000-0000-00000B000000}"/>
    <cellStyle name="Percent 2" xfId="12" xr:uid="{00000000-0005-0000-0000-00000C000000}"/>
    <cellStyle name="Style 366" xfId="13" xr:uid="{00000000-0005-0000-0000-00000D000000}"/>
    <cellStyle name="Style 367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266700" cy="285750"/>
    <xdr:sp macro="" textlink="">
      <xdr:nvSpPr>
        <xdr:cNvPr id="2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838200"/>
          <a:ext cx="266700" cy="2857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266700" cy="285750"/>
    <xdr:sp macro="" textlink="">
      <xdr:nvSpPr>
        <xdr:cNvPr id="3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C3A60921-7B7A-4BBA-BEE9-0D730668E4FC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085850"/>
          <a:ext cx="266700" cy="28575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7"/>
  <sheetViews>
    <sheetView tabSelected="1" zoomScaleNormal="100" workbookViewId="0">
      <selection activeCell="B3" sqref="B3"/>
    </sheetView>
  </sheetViews>
  <sheetFormatPr defaultColWidth="9.140625" defaultRowHeight="15" x14ac:dyDescent="0.25"/>
  <cols>
    <col min="1" max="1" width="33.140625" style="5" customWidth="1"/>
    <col min="2" max="2" width="25" style="5" customWidth="1"/>
    <col min="3" max="3" width="26.42578125" style="5" customWidth="1"/>
    <col min="4" max="4" width="7" style="5" customWidth="1"/>
    <col min="5" max="5" width="16" style="12" hidden="1" customWidth="1"/>
    <col min="6" max="6" width="16" style="5" hidden="1" customWidth="1"/>
    <col min="7" max="16384" width="9.140625" style="5"/>
  </cols>
  <sheetData>
    <row r="2" spans="1:6" x14ac:dyDescent="0.25">
      <c r="A2" s="17" t="s">
        <v>86</v>
      </c>
      <c r="B2" s="21">
        <v>0.67</v>
      </c>
      <c r="C2" s="22"/>
    </row>
    <row r="3" spans="1:6" ht="15.75" thickBot="1" x14ac:dyDescent="0.3"/>
    <row r="4" spans="1:6" ht="20.25" thickTop="1" thickBot="1" x14ac:dyDescent="0.3">
      <c r="A4" s="3" t="s">
        <v>0</v>
      </c>
      <c r="B4" s="4" t="s">
        <v>1</v>
      </c>
      <c r="C4" s="4" t="s">
        <v>2</v>
      </c>
      <c r="E4" s="12" t="s">
        <v>84</v>
      </c>
      <c r="F4" s="16" t="s">
        <v>85</v>
      </c>
    </row>
    <row r="5" spans="1:6" ht="33" thickTop="1" thickBot="1" x14ac:dyDescent="0.3">
      <c r="A5" s="1" t="s">
        <v>89</v>
      </c>
      <c r="B5" s="19">
        <v>800</v>
      </c>
      <c r="C5" s="20">
        <f t="shared" ref="C5" si="0">B5*$B$2</f>
        <v>536</v>
      </c>
      <c r="E5" s="13">
        <v>154.41</v>
      </c>
      <c r="F5" s="5">
        <f t="shared" ref="F5" si="1">SUM(E5*2)</f>
        <v>308.82</v>
      </c>
    </row>
    <row r="6" spans="1:6" ht="16.5" thickBot="1" x14ac:dyDescent="0.3">
      <c r="A6" s="6" t="s">
        <v>3</v>
      </c>
      <c r="B6" s="7">
        <f t="shared" ref="B6:B19" si="2">SUM(F6)</f>
        <v>308.82</v>
      </c>
      <c r="C6" s="10">
        <f t="shared" ref="C6:C19" si="3">B6*$B$2</f>
        <v>206.90940000000001</v>
      </c>
      <c r="E6" s="13">
        <v>154.41</v>
      </c>
      <c r="F6" s="5">
        <f t="shared" ref="F6:F37" si="4">SUM(E6*2)</f>
        <v>308.82</v>
      </c>
    </row>
    <row r="7" spans="1:6" ht="16.5" thickBot="1" x14ac:dyDescent="0.3">
      <c r="A7" s="6" t="s">
        <v>4</v>
      </c>
      <c r="B7" s="7">
        <f t="shared" si="2"/>
        <v>81.260000000000005</v>
      </c>
      <c r="C7" s="10">
        <f t="shared" si="3"/>
        <v>54.444200000000009</v>
      </c>
      <c r="E7" s="13">
        <v>40.630000000000003</v>
      </c>
      <c r="F7" s="5">
        <f t="shared" si="4"/>
        <v>81.260000000000005</v>
      </c>
    </row>
    <row r="8" spans="1:6" ht="16.5" thickBot="1" x14ac:dyDescent="0.3">
      <c r="A8" s="6" t="s">
        <v>5</v>
      </c>
      <c r="B8" s="7">
        <f t="shared" si="2"/>
        <v>682.28</v>
      </c>
      <c r="C8" s="10">
        <f t="shared" si="3"/>
        <v>457.12760000000003</v>
      </c>
      <c r="E8" s="14">
        <v>341.14</v>
      </c>
      <c r="F8" s="5">
        <f t="shared" si="4"/>
        <v>682.28</v>
      </c>
    </row>
    <row r="9" spans="1:6" ht="16.5" thickBot="1" x14ac:dyDescent="0.3">
      <c r="A9" s="6" t="s">
        <v>6</v>
      </c>
      <c r="B9" s="7">
        <f t="shared" si="2"/>
        <v>210.7</v>
      </c>
      <c r="C9" s="10">
        <f t="shared" si="3"/>
        <v>141.16900000000001</v>
      </c>
      <c r="E9" s="14">
        <v>105.35</v>
      </c>
      <c r="F9" s="5">
        <f t="shared" si="4"/>
        <v>210.7</v>
      </c>
    </row>
    <row r="10" spans="1:6" ht="16.5" thickBot="1" x14ac:dyDescent="0.3">
      <c r="A10" s="6" t="s">
        <v>7</v>
      </c>
      <c r="B10" s="7">
        <f t="shared" si="2"/>
        <v>31.82</v>
      </c>
      <c r="C10" s="10">
        <f t="shared" si="3"/>
        <v>21.319400000000002</v>
      </c>
      <c r="E10" s="14">
        <v>15.91</v>
      </c>
      <c r="F10" s="5">
        <f t="shared" si="4"/>
        <v>31.82</v>
      </c>
    </row>
    <row r="11" spans="1:6" ht="16.5" thickBot="1" x14ac:dyDescent="0.3">
      <c r="A11" s="6" t="s">
        <v>8</v>
      </c>
      <c r="B11" s="7">
        <f t="shared" si="2"/>
        <v>373.8</v>
      </c>
      <c r="C11" s="10">
        <f t="shared" si="3"/>
        <v>250.44600000000003</v>
      </c>
      <c r="E11" s="14">
        <v>186.9</v>
      </c>
      <c r="F11" s="5">
        <f t="shared" si="4"/>
        <v>373.8</v>
      </c>
    </row>
    <row r="12" spans="1:6" ht="16.5" thickBot="1" x14ac:dyDescent="0.3">
      <c r="A12" s="6" t="s">
        <v>9</v>
      </c>
      <c r="B12" s="7">
        <f t="shared" si="2"/>
        <v>626.70000000000005</v>
      </c>
      <c r="C12" s="10">
        <f t="shared" si="3"/>
        <v>419.88900000000007</v>
      </c>
      <c r="E12" s="14">
        <v>313.35000000000002</v>
      </c>
      <c r="F12" s="5">
        <f t="shared" si="4"/>
        <v>626.70000000000005</v>
      </c>
    </row>
    <row r="13" spans="1:6" ht="16.5" thickBot="1" x14ac:dyDescent="0.3">
      <c r="A13" s="6" t="s">
        <v>10</v>
      </c>
      <c r="B13" s="7">
        <f t="shared" si="2"/>
        <v>254.8</v>
      </c>
      <c r="C13" s="10">
        <f t="shared" si="3"/>
        <v>170.71600000000001</v>
      </c>
      <c r="E13" s="14">
        <v>127.4</v>
      </c>
      <c r="F13" s="5">
        <f t="shared" si="4"/>
        <v>254.8</v>
      </c>
    </row>
    <row r="14" spans="1:6" ht="16.5" thickBot="1" x14ac:dyDescent="0.3">
      <c r="A14" s="6" t="s">
        <v>11</v>
      </c>
      <c r="B14" s="7">
        <f t="shared" si="2"/>
        <v>241.86</v>
      </c>
      <c r="C14" s="10">
        <f t="shared" si="3"/>
        <v>162.04620000000003</v>
      </c>
      <c r="E14" s="14">
        <v>120.93</v>
      </c>
      <c r="F14" s="5">
        <f t="shared" si="4"/>
        <v>241.86</v>
      </c>
    </row>
    <row r="15" spans="1:6" ht="16.5" thickBot="1" x14ac:dyDescent="0.3">
      <c r="A15" s="6" t="s">
        <v>12</v>
      </c>
      <c r="B15" s="7">
        <f t="shared" si="2"/>
        <v>106.26</v>
      </c>
      <c r="C15" s="10">
        <f t="shared" si="3"/>
        <v>71.194200000000009</v>
      </c>
      <c r="E15" s="14">
        <v>53.13</v>
      </c>
      <c r="F15" s="5">
        <f t="shared" si="4"/>
        <v>106.26</v>
      </c>
    </row>
    <row r="16" spans="1:6" ht="16.5" thickBot="1" x14ac:dyDescent="0.3">
      <c r="A16" s="6" t="s">
        <v>13</v>
      </c>
      <c r="B16" s="7">
        <f t="shared" si="2"/>
        <v>70.400000000000006</v>
      </c>
      <c r="C16" s="10">
        <f t="shared" si="3"/>
        <v>47.168000000000006</v>
      </c>
      <c r="E16" s="14">
        <v>35.200000000000003</v>
      </c>
      <c r="F16" s="5">
        <f t="shared" si="4"/>
        <v>70.400000000000006</v>
      </c>
    </row>
    <row r="17" spans="1:6" ht="16.5" thickBot="1" x14ac:dyDescent="0.3">
      <c r="A17" s="6" t="s">
        <v>14</v>
      </c>
      <c r="B17" s="7">
        <f t="shared" si="2"/>
        <v>220.4</v>
      </c>
      <c r="C17" s="10">
        <f t="shared" si="3"/>
        <v>147.66800000000001</v>
      </c>
      <c r="E17" s="14">
        <v>110.2</v>
      </c>
      <c r="F17" s="5">
        <f t="shared" si="4"/>
        <v>220.4</v>
      </c>
    </row>
    <row r="18" spans="1:6" ht="16.5" thickBot="1" x14ac:dyDescent="0.3">
      <c r="A18" s="6" t="s">
        <v>15</v>
      </c>
      <c r="B18" s="7">
        <f t="shared" si="2"/>
        <v>344.02</v>
      </c>
      <c r="C18" s="10">
        <f t="shared" si="3"/>
        <v>230.49340000000001</v>
      </c>
      <c r="E18" s="14">
        <v>172.01</v>
      </c>
      <c r="F18" s="5">
        <f t="shared" si="4"/>
        <v>344.02</v>
      </c>
    </row>
    <row r="19" spans="1:6" ht="16.5" thickBot="1" x14ac:dyDescent="0.3">
      <c r="A19" s="6" t="s">
        <v>16</v>
      </c>
      <c r="B19" s="7">
        <f t="shared" si="2"/>
        <v>198.02</v>
      </c>
      <c r="C19" s="10">
        <f t="shared" si="3"/>
        <v>132.67340000000002</v>
      </c>
      <c r="E19" s="14">
        <v>99.01</v>
      </c>
      <c r="F19" s="5">
        <f t="shared" si="4"/>
        <v>198.02</v>
      </c>
    </row>
    <row r="20" spans="1:6" ht="16.5" thickBot="1" x14ac:dyDescent="0.3">
      <c r="A20" s="6" t="s">
        <v>17</v>
      </c>
      <c r="B20" s="7" t="s">
        <v>90</v>
      </c>
      <c r="C20" s="10">
        <f>800*$B$2</f>
        <v>536</v>
      </c>
      <c r="E20" s="14">
        <v>403.49</v>
      </c>
      <c r="F20" s="5">
        <f t="shared" si="4"/>
        <v>806.98</v>
      </c>
    </row>
    <row r="21" spans="1:6" ht="16.5" thickBot="1" x14ac:dyDescent="0.3">
      <c r="A21" s="6" t="s">
        <v>18</v>
      </c>
      <c r="B21" s="7">
        <f>SUM(F21)</f>
        <v>155.74</v>
      </c>
      <c r="C21" s="10">
        <f>B21*$B$2</f>
        <v>104.34580000000001</v>
      </c>
      <c r="E21" s="14">
        <v>77.87</v>
      </c>
      <c r="F21" s="5">
        <f t="shared" si="4"/>
        <v>155.74</v>
      </c>
    </row>
    <row r="22" spans="1:6" ht="16.5" thickBot="1" x14ac:dyDescent="0.3">
      <c r="A22" s="6" t="s">
        <v>19</v>
      </c>
      <c r="B22" s="7">
        <f>SUM(F22)</f>
        <v>67.180000000000007</v>
      </c>
      <c r="C22" s="10">
        <f>B22*$B$2</f>
        <v>45.010600000000004</v>
      </c>
      <c r="E22" s="14">
        <v>33.590000000000003</v>
      </c>
      <c r="F22" s="5">
        <f t="shared" si="4"/>
        <v>67.180000000000007</v>
      </c>
    </row>
    <row r="23" spans="1:6" ht="16.5" thickBot="1" x14ac:dyDescent="0.3">
      <c r="A23" s="6" t="s">
        <v>68</v>
      </c>
      <c r="B23" s="7">
        <f>SUM(F23)</f>
        <v>86.8</v>
      </c>
      <c r="C23" s="10">
        <f>B23*$B$2</f>
        <v>58.155999999999999</v>
      </c>
      <c r="E23" s="14">
        <v>43.4</v>
      </c>
      <c r="F23" s="5">
        <f t="shared" si="4"/>
        <v>86.8</v>
      </c>
    </row>
    <row r="24" spans="1:6" ht="16.5" thickBot="1" x14ac:dyDescent="0.3">
      <c r="A24" s="6" t="s">
        <v>76</v>
      </c>
      <c r="B24" s="7">
        <f>SUM(F24)</f>
        <v>78.7</v>
      </c>
      <c r="C24" s="10">
        <f>B24*$B$2</f>
        <v>52.729000000000006</v>
      </c>
      <c r="E24" s="14">
        <v>39.35</v>
      </c>
      <c r="F24" s="5">
        <f t="shared" si="4"/>
        <v>78.7</v>
      </c>
    </row>
    <row r="25" spans="1:6" ht="16.5" thickBot="1" x14ac:dyDescent="0.3">
      <c r="A25" s="6" t="s">
        <v>20</v>
      </c>
      <c r="B25" s="7">
        <f>SUM(F25)</f>
        <v>64.8</v>
      </c>
      <c r="C25" s="10">
        <f>B25*$B$2</f>
        <v>43.416000000000004</v>
      </c>
      <c r="E25" s="14">
        <v>32.4</v>
      </c>
      <c r="F25" s="5">
        <f t="shared" si="4"/>
        <v>64.8</v>
      </c>
    </row>
    <row r="26" spans="1:6" ht="16.5" thickBot="1" x14ac:dyDescent="0.3">
      <c r="A26" s="6" t="s">
        <v>21</v>
      </c>
      <c r="B26" s="7" t="s">
        <v>81</v>
      </c>
      <c r="C26" s="10">
        <f>800*$B$2</f>
        <v>536</v>
      </c>
      <c r="E26" s="14">
        <v>609.15</v>
      </c>
      <c r="F26" s="5">
        <f t="shared" si="4"/>
        <v>1218.3</v>
      </c>
    </row>
    <row r="27" spans="1:6" ht="16.5" thickBot="1" x14ac:dyDescent="0.3">
      <c r="A27" s="6" t="s">
        <v>22</v>
      </c>
      <c r="B27" s="7">
        <f>SUM(F27)</f>
        <v>463.78</v>
      </c>
      <c r="C27" s="10">
        <f>B27*$B$2</f>
        <v>310.73259999999999</v>
      </c>
      <c r="E27" s="14">
        <v>231.89</v>
      </c>
      <c r="F27" s="5">
        <f t="shared" si="4"/>
        <v>463.78</v>
      </c>
    </row>
    <row r="28" spans="1:6" ht="16.5" thickBot="1" x14ac:dyDescent="0.3">
      <c r="A28" s="6" t="s">
        <v>23</v>
      </c>
      <c r="B28" s="7" t="s">
        <v>82</v>
      </c>
      <c r="C28" s="10">
        <f>800*$B$2</f>
        <v>536</v>
      </c>
      <c r="E28" s="14">
        <v>474.18</v>
      </c>
      <c r="F28" s="5">
        <f t="shared" si="4"/>
        <v>948.36</v>
      </c>
    </row>
    <row r="29" spans="1:6" ht="16.5" thickBot="1" x14ac:dyDescent="0.3">
      <c r="A29" s="6" t="s">
        <v>24</v>
      </c>
      <c r="B29" s="7">
        <f t="shared" ref="B29:B54" si="5">SUM(F29)</f>
        <v>300.18</v>
      </c>
      <c r="C29" s="10">
        <f t="shared" ref="C29:C54" si="6">B29*$B$2</f>
        <v>201.12060000000002</v>
      </c>
      <c r="E29" s="14">
        <v>150.09</v>
      </c>
      <c r="F29" s="5">
        <f t="shared" si="4"/>
        <v>300.18</v>
      </c>
    </row>
    <row r="30" spans="1:6" ht="16.5" thickBot="1" x14ac:dyDescent="0.3">
      <c r="A30" s="6" t="s">
        <v>25</v>
      </c>
      <c r="B30" s="7">
        <f t="shared" si="5"/>
        <v>624.72</v>
      </c>
      <c r="C30" s="10">
        <f t="shared" si="6"/>
        <v>418.56240000000003</v>
      </c>
      <c r="E30" s="14">
        <v>312.36</v>
      </c>
      <c r="F30" s="5">
        <f t="shared" si="4"/>
        <v>624.72</v>
      </c>
    </row>
    <row r="31" spans="1:6" ht="16.5" thickBot="1" x14ac:dyDescent="0.3">
      <c r="A31" s="6" t="s">
        <v>77</v>
      </c>
      <c r="B31" s="7">
        <f t="shared" si="5"/>
        <v>97.94</v>
      </c>
      <c r="C31" s="10">
        <f t="shared" si="6"/>
        <v>65.619799999999998</v>
      </c>
      <c r="E31" s="14">
        <v>48.97</v>
      </c>
      <c r="F31" s="5">
        <f t="shared" si="4"/>
        <v>97.94</v>
      </c>
    </row>
    <row r="32" spans="1:6" ht="16.5" thickBot="1" x14ac:dyDescent="0.3">
      <c r="A32" s="6" t="s">
        <v>26</v>
      </c>
      <c r="B32" s="7">
        <f t="shared" si="5"/>
        <v>103.52</v>
      </c>
      <c r="C32" s="10">
        <f t="shared" si="6"/>
        <v>69.358400000000003</v>
      </c>
      <c r="E32" s="14">
        <v>51.76</v>
      </c>
      <c r="F32" s="5">
        <f t="shared" si="4"/>
        <v>103.52</v>
      </c>
    </row>
    <row r="33" spans="1:6" ht="16.5" thickBot="1" x14ac:dyDescent="0.3">
      <c r="A33" s="6" t="s">
        <v>78</v>
      </c>
      <c r="B33" s="7">
        <f t="shared" si="5"/>
        <v>193.7</v>
      </c>
      <c r="C33" s="10">
        <f t="shared" si="6"/>
        <v>129.779</v>
      </c>
      <c r="E33" s="14">
        <v>96.85</v>
      </c>
      <c r="F33" s="5">
        <f t="shared" si="4"/>
        <v>193.7</v>
      </c>
    </row>
    <row r="34" spans="1:6" ht="16.5" thickBot="1" x14ac:dyDescent="0.3">
      <c r="A34" s="6" t="s">
        <v>27</v>
      </c>
      <c r="B34" s="7">
        <f t="shared" si="5"/>
        <v>48.66</v>
      </c>
      <c r="C34" s="10">
        <f t="shared" si="6"/>
        <v>32.602199999999996</v>
      </c>
      <c r="E34" s="14">
        <v>24.33</v>
      </c>
      <c r="F34" s="5">
        <f t="shared" si="4"/>
        <v>48.66</v>
      </c>
    </row>
    <row r="35" spans="1:6" ht="16.5" thickBot="1" x14ac:dyDescent="0.3">
      <c r="A35" s="6" t="s">
        <v>28</v>
      </c>
      <c r="B35" s="7">
        <f t="shared" si="5"/>
        <v>353.86</v>
      </c>
      <c r="C35" s="10">
        <f t="shared" si="6"/>
        <v>237.08620000000002</v>
      </c>
      <c r="E35" s="14">
        <v>176.93</v>
      </c>
      <c r="F35" s="5">
        <f t="shared" si="4"/>
        <v>353.86</v>
      </c>
    </row>
    <row r="36" spans="1:6" ht="16.5" thickBot="1" x14ac:dyDescent="0.3">
      <c r="A36" s="8" t="s">
        <v>29</v>
      </c>
      <c r="B36" s="7">
        <f t="shared" si="5"/>
        <v>106.46</v>
      </c>
      <c r="C36" s="10">
        <f t="shared" si="6"/>
        <v>71.328199999999995</v>
      </c>
      <c r="E36" s="14">
        <v>53.23</v>
      </c>
      <c r="F36" s="5">
        <f t="shared" si="4"/>
        <v>106.46</v>
      </c>
    </row>
    <row r="37" spans="1:6" ht="16.5" thickBot="1" x14ac:dyDescent="0.3">
      <c r="A37" s="1" t="s">
        <v>30</v>
      </c>
      <c r="B37" s="7">
        <f t="shared" si="5"/>
        <v>523.74</v>
      </c>
      <c r="C37" s="10">
        <f t="shared" si="6"/>
        <v>350.9058</v>
      </c>
      <c r="E37" s="14">
        <v>261.87</v>
      </c>
      <c r="F37" s="5">
        <f t="shared" si="4"/>
        <v>523.74</v>
      </c>
    </row>
    <row r="38" spans="1:6" ht="16.5" thickBot="1" x14ac:dyDescent="0.3">
      <c r="A38" s="1" t="s">
        <v>31</v>
      </c>
      <c r="B38" s="7">
        <f t="shared" si="5"/>
        <v>388</v>
      </c>
      <c r="C38" s="10">
        <f t="shared" si="6"/>
        <v>259.96000000000004</v>
      </c>
      <c r="E38" s="14">
        <v>194</v>
      </c>
      <c r="F38" s="5">
        <f t="shared" ref="F38:F70" si="7">SUM(E38*2)</f>
        <v>388</v>
      </c>
    </row>
    <row r="39" spans="1:6" ht="16.5" thickBot="1" x14ac:dyDescent="0.3">
      <c r="A39" s="1" t="s">
        <v>32</v>
      </c>
      <c r="B39" s="7">
        <f t="shared" si="5"/>
        <v>55.42</v>
      </c>
      <c r="C39" s="10">
        <f t="shared" si="6"/>
        <v>37.131400000000006</v>
      </c>
      <c r="E39" s="14">
        <v>27.71</v>
      </c>
      <c r="F39" s="5">
        <f t="shared" si="7"/>
        <v>55.42</v>
      </c>
    </row>
    <row r="40" spans="1:6" ht="16.5" thickBot="1" x14ac:dyDescent="0.3">
      <c r="A40" s="1" t="s">
        <v>33</v>
      </c>
      <c r="B40" s="7">
        <f t="shared" si="5"/>
        <v>322.06</v>
      </c>
      <c r="C40" s="10">
        <f t="shared" si="6"/>
        <v>215.78020000000001</v>
      </c>
      <c r="E40" s="14">
        <v>161.03</v>
      </c>
      <c r="F40" s="5">
        <f t="shared" si="7"/>
        <v>322.06</v>
      </c>
    </row>
    <row r="41" spans="1:6" ht="16.5" thickBot="1" x14ac:dyDescent="0.3">
      <c r="A41" s="1" t="s">
        <v>34</v>
      </c>
      <c r="B41" s="7">
        <f t="shared" si="5"/>
        <v>512.66</v>
      </c>
      <c r="C41" s="10">
        <f t="shared" si="6"/>
        <v>343.48219999999998</v>
      </c>
      <c r="E41" s="14">
        <v>256.33</v>
      </c>
      <c r="F41" s="5">
        <f t="shared" si="7"/>
        <v>512.66</v>
      </c>
    </row>
    <row r="42" spans="1:6" ht="16.5" thickBot="1" x14ac:dyDescent="0.3">
      <c r="A42" s="1" t="s">
        <v>35</v>
      </c>
      <c r="B42" s="7">
        <f t="shared" si="5"/>
        <v>373.1</v>
      </c>
      <c r="C42" s="10">
        <f t="shared" si="6"/>
        <v>249.97700000000003</v>
      </c>
      <c r="E42" s="14">
        <v>186.55</v>
      </c>
      <c r="F42" s="5">
        <f t="shared" si="7"/>
        <v>373.1</v>
      </c>
    </row>
    <row r="43" spans="1:6" ht="16.5" thickBot="1" x14ac:dyDescent="0.3">
      <c r="A43" s="1" t="s">
        <v>36</v>
      </c>
      <c r="B43" s="7">
        <f t="shared" si="5"/>
        <v>80.98</v>
      </c>
      <c r="C43" s="10">
        <f t="shared" si="6"/>
        <v>54.256600000000006</v>
      </c>
      <c r="E43" s="14">
        <v>40.49</v>
      </c>
      <c r="F43" s="5">
        <f t="shared" si="7"/>
        <v>80.98</v>
      </c>
    </row>
    <row r="44" spans="1:6" ht="16.5" thickBot="1" x14ac:dyDescent="0.3">
      <c r="A44" s="1" t="s">
        <v>37</v>
      </c>
      <c r="B44" s="7">
        <f t="shared" si="5"/>
        <v>339.8</v>
      </c>
      <c r="C44" s="10">
        <f t="shared" si="6"/>
        <v>227.66600000000003</v>
      </c>
      <c r="E44" s="14">
        <v>169.9</v>
      </c>
      <c r="F44" s="5">
        <f t="shared" si="7"/>
        <v>339.8</v>
      </c>
    </row>
    <row r="45" spans="1:6" ht="16.5" thickBot="1" x14ac:dyDescent="0.3">
      <c r="A45" s="1" t="s">
        <v>75</v>
      </c>
      <c r="B45" s="7">
        <f t="shared" si="5"/>
        <v>70.44</v>
      </c>
      <c r="C45" s="10">
        <f t="shared" si="6"/>
        <v>47.194800000000001</v>
      </c>
      <c r="E45" s="14">
        <v>35.22</v>
      </c>
      <c r="F45" s="5">
        <f t="shared" si="7"/>
        <v>70.44</v>
      </c>
    </row>
    <row r="46" spans="1:6" ht="16.5" thickBot="1" x14ac:dyDescent="0.3">
      <c r="A46" s="1" t="s">
        <v>38</v>
      </c>
      <c r="B46" s="7">
        <f t="shared" si="5"/>
        <v>704.16</v>
      </c>
      <c r="C46" s="10">
        <f t="shared" si="6"/>
        <v>471.78719999999998</v>
      </c>
      <c r="E46" s="14">
        <v>352.08</v>
      </c>
      <c r="F46" s="5">
        <f t="shared" si="7"/>
        <v>704.16</v>
      </c>
    </row>
    <row r="47" spans="1:6" ht="16.5" thickBot="1" x14ac:dyDescent="0.3">
      <c r="A47" s="1" t="s">
        <v>39</v>
      </c>
      <c r="B47" s="7">
        <f t="shared" si="5"/>
        <v>324.72000000000003</v>
      </c>
      <c r="C47" s="10">
        <f t="shared" si="6"/>
        <v>217.56240000000003</v>
      </c>
      <c r="E47" s="14">
        <v>162.36000000000001</v>
      </c>
      <c r="F47" s="5">
        <f t="shared" si="7"/>
        <v>324.72000000000003</v>
      </c>
    </row>
    <row r="48" spans="1:6" ht="16.5" thickBot="1" x14ac:dyDescent="0.3">
      <c r="A48" s="1" t="s">
        <v>40</v>
      </c>
      <c r="B48" s="7">
        <f t="shared" si="5"/>
        <v>638.66</v>
      </c>
      <c r="C48" s="10">
        <f t="shared" si="6"/>
        <v>427.90219999999999</v>
      </c>
      <c r="E48" s="14">
        <v>319.33</v>
      </c>
      <c r="F48" s="5">
        <f t="shared" si="7"/>
        <v>638.66</v>
      </c>
    </row>
    <row r="49" spans="1:6" ht="16.5" thickBot="1" x14ac:dyDescent="0.3">
      <c r="A49" s="1" t="s">
        <v>41</v>
      </c>
      <c r="B49" s="7">
        <f t="shared" si="5"/>
        <v>452.38</v>
      </c>
      <c r="C49" s="10">
        <f t="shared" si="6"/>
        <v>303.09460000000001</v>
      </c>
      <c r="E49" s="14">
        <v>226.19</v>
      </c>
      <c r="F49" s="5">
        <f t="shared" si="7"/>
        <v>452.38</v>
      </c>
    </row>
    <row r="50" spans="1:6" ht="16.5" thickBot="1" x14ac:dyDescent="0.3">
      <c r="A50" s="1" t="s">
        <v>42</v>
      </c>
      <c r="B50" s="7">
        <f t="shared" si="5"/>
        <v>370.46</v>
      </c>
      <c r="C50" s="10">
        <f t="shared" si="6"/>
        <v>248.20820000000001</v>
      </c>
      <c r="E50" s="14">
        <v>185.23</v>
      </c>
      <c r="F50" s="5">
        <f t="shared" si="7"/>
        <v>370.46</v>
      </c>
    </row>
    <row r="51" spans="1:6" ht="16.5" thickBot="1" x14ac:dyDescent="0.3">
      <c r="A51" s="1" t="s">
        <v>74</v>
      </c>
      <c r="B51" s="7">
        <f t="shared" si="5"/>
        <v>103.32</v>
      </c>
      <c r="C51" s="10">
        <f t="shared" si="6"/>
        <v>69.224400000000003</v>
      </c>
      <c r="E51" s="14">
        <v>51.66</v>
      </c>
      <c r="F51" s="5">
        <f t="shared" si="7"/>
        <v>103.32</v>
      </c>
    </row>
    <row r="52" spans="1:6" ht="16.5" thickBot="1" x14ac:dyDescent="0.3">
      <c r="A52" s="1" t="s">
        <v>43</v>
      </c>
      <c r="B52" s="7">
        <f t="shared" si="5"/>
        <v>272.18</v>
      </c>
      <c r="C52" s="10">
        <f t="shared" si="6"/>
        <v>182.36060000000001</v>
      </c>
      <c r="E52" s="14">
        <v>136.09</v>
      </c>
      <c r="F52" s="5">
        <f t="shared" si="7"/>
        <v>272.18</v>
      </c>
    </row>
    <row r="53" spans="1:6" ht="16.5" thickBot="1" x14ac:dyDescent="0.3">
      <c r="A53" s="1" t="s">
        <v>44</v>
      </c>
      <c r="B53" s="7">
        <f t="shared" si="5"/>
        <v>434.68</v>
      </c>
      <c r="C53" s="10">
        <f t="shared" si="6"/>
        <v>291.23560000000003</v>
      </c>
      <c r="E53" s="14">
        <v>217.34</v>
      </c>
      <c r="F53" s="5">
        <f t="shared" si="7"/>
        <v>434.68</v>
      </c>
    </row>
    <row r="54" spans="1:6" ht="16.5" thickBot="1" x14ac:dyDescent="0.3">
      <c r="A54" s="1" t="s">
        <v>45</v>
      </c>
      <c r="B54" s="7">
        <f t="shared" si="5"/>
        <v>468.52</v>
      </c>
      <c r="C54" s="10">
        <f t="shared" si="6"/>
        <v>313.90840000000003</v>
      </c>
      <c r="E54" s="14">
        <v>234.26</v>
      </c>
      <c r="F54" s="5">
        <f t="shared" si="7"/>
        <v>468.52</v>
      </c>
    </row>
    <row r="55" spans="1:6" ht="16.5" thickBot="1" x14ac:dyDescent="0.3">
      <c r="A55" s="1" t="s">
        <v>46</v>
      </c>
      <c r="B55" s="2" t="s">
        <v>83</v>
      </c>
      <c r="C55" s="10">
        <f>800*$B$2</f>
        <v>536</v>
      </c>
      <c r="E55" s="14">
        <v>557.41</v>
      </c>
      <c r="F55" s="5">
        <f t="shared" si="7"/>
        <v>1114.82</v>
      </c>
    </row>
    <row r="56" spans="1:6" ht="16.5" thickBot="1" x14ac:dyDescent="0.3">
      <c r="A56" s="1" t="s">
        <v>47</v>
      </c>
      <c r="B56" s="2">
        <v>628.4</v>
      </c>
      <c r="C56" s="10">
        <f t="shared" ref="C56:C78" si="8">B56*$B$2</f>
        <v>421.02800000000002</v>
      </c>
      <c r="E56" s="14">
        <v>326.08</v>
      </c>
      <c r="F56" s="5">
        <f t="shared" si="7"/>
        <v>652.16</v>
      </c>
    </row>
    <row r="57" spans="1:6" ht="16.5" thickBot="1" x14ac:dyDescent="0.3">
      <c r="A57" s="1" t="s">
        <v>79</v>
      </c>
      <c r="B57" s="2">
        <v>397.2</v>
      </c>
      <c r="C57" s="10">
        <f t="shared" si="8"/>
        <v>266.12400000000002</v>
      </c>
      <c r="E57" s="14">
        <v>202.26</v>
      </c>
      <c r="F57" s="5">
        <f t="shared" si="7"/>
        <v>404.52</v>
      </c>
    </row>
    <row r="58" spans="1:6" ht="16.5" thickBot="1" x14ac:dyDescent="0.3">
      <c r="A58" s="1" t="s">
        <v>48</v>
      </c>
      <c r="B58" s="2">
        <v>260</v>
      </c>
      <c r="C58" s="10">
        <f t="shared" si="8"/>
        <v>174.20000000000002</v>
      </c>
      <c r="E58" s="14">
        <v>137.38999999999999</v>
      </c>
      <c r="F58" s="5">
        <f t="shared" si="7"/>
        <v>274.77999999999997</v>
      </c>
    </row>
    <row r="59" spans="1:6" ht="16.5" thickBot="1" x14ac:dyDescent="0.3">
      <c r="A59" s="1" t="s">
        <v>49</v>
      </c>
      <c r="B59" s="2">
        <v>290.2</v>
      </c>
      <c r="C59" s="10">
        <f t="shared" si="8"/>
        <v>194.434</v>
      </c>
      <c r="E59" s="14">
        <v>161.1</v>
      </c>
      <c r="F59" s="5">
        <f t="shared" si="7"/>
        <v>322.2</v>
      </c>
    </row>
    <row r="60" spans="1:6" ht="16.5" thickBot="1" x14ac:dyDescent="0.3">
      <c r="A60" s="1" t="s">
        <v>50</v>
      </c>
      <c r="B60" s="2">
        <v>91.8</v>
      </c>
      <c r="C60" s="10">
        <f t="shared" si="8"/>
        <v>61.506</v>
      </c>
      <c r="E60" s="14">
        <v>48.93</v>
      </c>
      <c r="F60" s="5">
        <f t="shared" si="7"/>
        <v>97.86</v>
      </c>
    </row>
    <row r="61" spans="1:6" ht="16.5" thickBot="1" x14ac:dyDescent="0.3">
      <c r="A61" s="1" t="s">
        <v>51</v>
      </c>
      <c r="B61" s="2">
        <v>443.6</v>
      </c>
      <c r="C61" s="10">
        <f t="shared" si="8"/>
        <v>297.21200000000005</v>
      </c>
      <c r="E61" s="14">
        <v>219.9</v>
      </c>
      <c r="F61" s="5">
        <f t="shared" si="7"/>
        <v>439.8</v>
      </c>
    </row>
    <row r="62" spans="1:6" ht="16.5" thickBot="1" x14ac:dyDescent="0.3">
      <c r="A62" s="1" t="s">
        <v>52</v>
      </c>
      <c r="B62" s="2">
        <v>81.2</v>
      </c>
      <c r="C62" s="10">
        <f t="shared" si="8"/>
        <v>54.404000000000003</v>
      </c>
      <c r="E62" s="14">
        <v>43.47</v>
      </c>
      <c r="F62" s="5">
        <f t="shared" si="7"/>
        <v>86.94</v>
      </c>
    </row>
    <row r="63" spans="1:6" ht="16.5" thickBot="1" x14ac:dyDescent="0.3">
      <c r="A63" s="1" t="s">
        <v>53</v>
      </c>
      <c r="B63" s="2">
        <v>108.6</v>
      </c>
      <c r="C63" s="10">
        <f t="shared" si="8"/>
        <v>72.762</v>
      </c>
      <c r="E63" s="14">
        <v>56.84</v>
      </c>
      <c r="F63" s="5">
        <f t="shared" si="7"/>
        <v>113.68</v>
      </c>
    </row>
    <row r="64" spans="1:6" ht="16.5" thickBot="1" x14ac:dyDescent="0.3">
      <c r="A64" s="1" t="s">
        <v>88</v>
      </c>
      <c r="B64" s="2">
        <v>342</v>
      </c>
      <c r="C64" s="10">
        <f t="shared" si="8"/>
        <v>229.14000000000001</v>
      </c>
      <c r="E64" s="14"/>
    </row>
    <row r="65" spans="1:6" ht="16.5" thickBot="1" x14ac:dyDescent="0.3">
      <c r="A65" s="1" t="s">
        <v>54</v>
      </c>
      <c r="B65" s="2">
        <v>95.8</v>
      </c>
      <c r="C65" s="10">
        <f t="shared" si="8"/>
        <v>64.186000000000007</v>
      </c>
      <c r="E65" s="14">
        <v>51.49</v>
      </c>
      <c r="F65" s="5">
        <f t="shared" si="7"/>
        <v>102.98</v>
      </c>
    </row>
    <row r="66" spans="1:6" ht="16.5" thickBot="1" x14ac:dyDescent="0.3">
      <c r="A66" s="1" t="s">
        <v>55</v>
      </c>
      <c r="B66" s="2">
        <v>441.8</v>
      </c>
      <c r="C66" s="10">
        <f t="shared" si="8"/>
        <v>296.00600000000003</v>
      </c>
      <c r="E66" s="14">
        <v>245.57</v>
      </c>
      <c r="F66" s="5">
        <f t="shared" si="7"/>
        <v>491.14</v>
      </c>
    </row>
    <row r="67" spans="1:6" ht="16.5" thickBot="1" x14ac:dyDescent="0.3">
      <c r="A67" s="8" t="s">
        <v>56</v>
      </c>
      <c r="B67" s="9">
        <v>534.9</v>
      </c>
      <c r="C67" s="10">
        <f t="shared" si="8"/>
        <v>358.38299999999998</v>
      </c>
      <c r="E67" s="14">
        <v>265.26</v>
      </c>
      <c r="F67" s="5">
        <f t="shared" si="7"/>
        <v>530.52</v>
      </c>
    </row>
    <row r="68" spans="1:6" ht="16.5" thickBot="1" x14ac:dyDescent="0.3">
      <c r="A68" s="1" t="s">
        <v>57</v>
      </c>
      <c r="B68" s="2">
        <v>434.8</v>
      </c>
      <c r="C68" s="10">
        <f t="shared" si="8"/>
        <v>291.31600000000003</v>
      </c>
      <c r="E68" s="14">
        <v>216.73</v>
      </c>
      <c r="F68" s="5">
        <f t="shared" si="7"/>
        <v>433.46</v>
      </c>
    </row>
    <row r="69" spans="1:6" ht="16.5" thickBot="1" x14ac:dyDescent="0.3">
      <c r="A69" s="1" t="s">
        <v>58</v>
      </c>
      <c r="B69" s="2">
        <v>170</v>
      </c>
      <c r="C69" s="10">
        <f t="shared" si="8"/>
        <v>113.9</v>
      </c>
      <c r="E69" s="14">
        <v>91.17</v>
      </c>
      <c r="F69" s="5">
        <f t="shared" si="7"/>
        <v>182.34</v>
      </c>
    </row>
    <row r="70" spans="1:6" ht="16.5" thickBot="1" x14ac:dyDescent="0.3">
      <c r="A70" s="1" t="s">
        <v>59</v>
      </c>
      <c r="B70" s="2">
        <v>133</v>
      </c>
      <c r="C70" s="10">
        <f t="shared" si="8"/>
        <v>89.11</v>
      </c>
      <c r="E70" s="14">
        <v>82.3</v>
      </c>
      <c r="F70" s="5">
        <f t="shared" si="7"/>
        <v>164.6</v>
      </c>
    </row>
    <row r="71" spans="1:6" ht="16.5" thickBot="1" x14ac:dyDescent="0.3">
      <c r="A71" s="1" t="s">
        <v>60</v>
      </c>
      <c r="B71" s="2">
        <v>124.4</v>
      </c>
      <c r="C71" s="10">
        <f t="shared" si="8"/>
        <v>83.348000000000013</v>
      </c>
      <c r="E71" s="14">
        <v>70.05</v>
      </c>
      <c r="F71" s="5">
        <f t="shared" ref="F71:F78" si="9">SUM(E71*2)</f>
        <v>140.1</v>
      </c>
    </row>
    <row r="72" spans="1:6" ht="16.5" thickBot="1" x14ac:dyDescent="0.3">
      <c r="A72" s="1" t="s">
        <v>61</v>
      </c>
      <c r="B72" s="2">
        <v>412.2</v>
      </c>
      <c r="C72" s="10">
        <f t="shared" si="8"/>
        <v>276.17400000000004</v>
      </c>
      <c r="E72" s="14">
        <v>212.6</v>
      </c>
      <c r="F72" s="5">
        <f t="shared" si="9"/>
        <v>425.2</v>
      </c>
    </row>
    <row r="73" spans="1:6" ht="16.5" thickBot="1" x14ac:dyDescent="0.3">
      <c r="A73" s="1" t="s">
        <v>62</v>
      </c>
      <c r="B73" s="2">
        <v>597</v>
      </c>
      <c r="C73" s="10">
        <f t="shared" si="8"/>
        <v>399.99</v>
      </c>
      <c r="E73" s="14">
        <v>303.33999999999997</v>
      </c>
      <c r="F73" s="5">
        <f t="shared" si="9"/>
        <v>606.67999999999995</v>
      </c>
    </row>
    <row r="74" spans="1:6" ht="16.5" thickBot="1" x14ac:dyDescent="0.3">
      <c r="A74" s="1" t="s">
        <v>63</v>
      </c>
      <c r="B74" s="2">
        <v>556.79999999999995</v>
      </c>
      <c r="C74" s="10">
        <f t="shared" si="8"/>
        <v>373.05599999999998</v>
      </c>
      <c r="E74" s="14">
        <v>304.61</v>
      </c>
      <c r="F74" s="5">
        <f t="shared" si="9"/>
        <v>609.22</v>
      </c>
    </row>
    <row r="75" spans="1:6" ht="16.5" thickBot="1" x14ac:dyDescent="0.3">
      <c r="A75" s="1" t="s">
        <v>64</v>
      </c>
      <c r="B75" s="2">
        <v>248.8</v>
      </c>
      <c r="C75" s="10">
        <f t="shared" si="8"/>
        <v>166.69600000000003</v>
      </c>
      <c r="E75" s="14">
        <v>132.4</v>
      </c>
      <c r="F75" s="5">
        <f t="shared" si="9"/>
        <v>264.8</v>
      </c>
    </row>
    <row r="76" spans="1:6" ht="16.5" thickBot="1" x14ac:dyDescent="0.3">
      <c r="A76" s="1" t="s">
        <v>65</v>
      </c>
      <c r="B76" s="2">
        <v>176</v>
      </c>
      <c r="C76" s="10">
        <f t="shared" si="8"/>
        <v>117.92</v>
      </c>
      <c r="E76" s="14">
        <v>86.39</v>
      </c>
      <c r="F76" s="5">
        <f t="shared" si="9"/>
        <v>172.78</v>
      </c>
    </row>
    <row r="77" spans="1:6" ht="16.5" thickBot="1" x14ac:dyDescent="0.3">
      <c r="A77" s="1" t="s">
        <v>66</v>
      </c>
      <c r="B77" s="2">
        <v>57.2</v>
      </c>
      <c r="C77" s="10">
        <f t="shared" si="8"/>
        <v>38.324000000000005</v>
      </c>
      <c r="E77" s="14">
        <v>34.49</v>
      </c>
      <c r="F77" s="5">
        <f t="shared" si="9"/>
        <v>68.98</v>
      </c>
    </row>
    <row r="78" spans="1:6" ht="16.5" thickBot="1" x14ac:dyDescent="0.3">
      <c r="A78" s="1" t="s">
        <v>67</v>
      </c>
      <c r="B78" s="2">
        <v>224.4</v>
      </c>
      <c r="C78" s="10">
        <f t="shared" si="8"/>
        <v>150.34800000000001</v>
      </c>
      <c r="E78" s="14">
        <v>116.93</v>
      </c>
      <c r="F78" s="5">
        <f t="shared" si="9"/>
        <v>233.86</v>
      </c>
    </row>
    <row r="80" spans="1:6" ht="15.75" x14ac:dyDescent="0.25">
      <c r="A80" s="23" t="s">
        <v>73</v>
      </c>
      <c r="B80" s="23"/>
      <c r="C80" s="23"/>
      <c r="D80" s="11"/>
      <c r="E80" s="15"/>
    </row>
    <row r="81" spans="1:5" x14ac:dyDescent="0.25">
      <c r="A81" s="11" t="s">
        <v>69</v>
      </c>
      <c r="B81" s="11"/>
      <c r="C81" s="11"/>
      <c r="D81" s="11"/>
      <c r="E81" s="15"/>
    </row>
    <row r="82" spans="1:5" x14ac:dyDescent="0.25">
      <c r="A82" s="11" t="s">
        <v>70</v>
      </c>
      <c r="B82" s="11"/>
      <c r="C82" s="11"/>
      <c r="D82" s="11"/>
      <c r="E82" s="15"/>
    </row>
    <row r="83" spans="1:5" x14ac:dyDescent="0.25">
      <c r="A83" s="11" t="s">
        <v>71</v>
      </c>
      <c r="B83" s="11"/>
      <c r="C83" s="11"/>
      <c r="D83" s="11"/>
      <c r="E83" s="15"/>
    </row>
    <row r="84" spans="1:5" x14ac:dyDescent="0.25">
      <c r="A84" s="11" t="s">
        <v>72</v>
      </c>
      <c r="B84" s="11"/>
      <c r="C84" s="11"/>
      <c r="D84" s="11"/>
      <c r="E84" s="15"/>
    </row>
    <row r="86" spans="1:5" x14ac:dyDescent="0.25">
      <c r="A86" s="18" t="s">
        <v>80</v>
      </c>
      <c r="B86" s="18"/>
      <c r="C86" s="18"/>
      <c r="D86" s="18"/>
    </row>
    <row r="87" spans="1:5" x14ac:dyDescent="0.25">
      <c r="A87" s="18" t="s">
        <v>87</v>
      </c>
      <c r="B87" s="18"/>
      <c r="C87" s="18"/>
      <c r="D87" s="18"/>
    </row>
  </sheetData>
  <mergeCells count="2">
    <mergeCell ref="B2:C2"/>
    <mergeCell ref="A80:C80"/>
  </mergeCells>
  <printOptions horizontalCentered="1" verticalCentered="1"/>
  <pageMargins left="0.82" right="0.23" top="0.33" bottom="0.24" header="0.3" footer="0.3"/>
  <pageSetup orientation="portrait" r:id="rId1"/>
  <headerFooter>
    <oddHeader xml:space="preserve">&amp;CFWISD Travel Mileage Guide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991F072390646A10345C58A98EF55" ma:contentTypeVersion="16" ma:contentTypeDescription="Create a new document." ma:contentTypeScope="" ma:versionID="9757a11b54d8223c1e95de984ae76b95">
  <xsd:schema xmlns:xsd="http://www.w3.org/2001/XMLSchema" xmlns:xs="http://www.w3.org/2001/XMLSchema" xmlns:p="http://schemas.microsoft.com/office/2006/metadata/properties" xmlns:ns3="518d16af-1a08-451e-9491-afe9f55179e9" xmlns:ns4="38df69bf-bcff-475b-9449-d4a88ae95741" targetNamespace="http://schemas.microsoft.com/office/2006/metadata/properties" ma:root="true" ma:fieldsID="d6140c39427cbaea8a67aa6606db6a72" ns3:_="" ns4:_="">
    <xsd:import namespace="518d16af-1a08-451e-9491-afe9f55179e9"/>
    <xsd:import namespace="38df69bf-bcff-475b-9449-d4a88ae957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16af-1a08-451e-9491-afe9f5517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f69bf-bcff-475b-9449-d4a88ae957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8d16af-1a08-451e-9491-afe9f55179e9" xsi:nil="true"/>
  </documentManagement>
</p:properties>
</file>

<file path=customXml/itemProps1.xml><?xml version="1.0" encoding="utf-8"?>
<ds:datastoreItem xmlns:ds="http://schemas.openxmlformats.org/officeDocument/2006/customXml" ds:itemID="{E862498C-5337-4E63-BC1D-3573CED5D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16af-1a08-451e-9491-afe9f55179e9"/>
    <ds:schemaRef ds:uri="38df69bf-bcff-475b-9449-d4a88ae957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A8AE31-AF60-4F12-9549-1FDC158639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A1A56E-7F42-45F6-A3FB-40E3CED3BD16}">
  <ds:schemaRefs>
    <ds:schemaRef ds:uri="http://schemas.microsoft.com/office/2006/documentManagement/types"/>
    <ds:schemaRef ds:uri="38df69bf-bcff-475b-9449-d4a88ae95741"/>
    <ds:schemaRef ds:uri="http://purl.org/dc/terms/"/>
    <ds:schemaRef ds:uri="518d16af-1a08-451e-9491-afe9f55179e9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Mileage Rates 1-1-2024</vt:lpstr>
      <vt:lpstr>Sheet2</vt:lpstr>
      <vt:lpstr>Sheet3</vt:lpstr>
      <vt:lpstr>'Mileage Rates 1-1-2024'!Print_Area</vt:lpstr>
      <vt:lpstr>'Mileage Rates 1-1-2024'!Print_Titles</vt:lpstr>
    </vt:vector>
  </TitlesOfParts>
  <Company>Fort Worth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Townsend</dc:creator>
  <cp:lastModifiedBy>Townsend, Amy</cp:lastModifiedBy>
  <cp:lastPrinted>2016-12-22T20:35:27Z</cp:lastPrinted>
  <dcterms:created xsi:type="dcterms:W3CDTF">2008-08-08T13:49:50Z</dcterms:created>
  <dcterms:modified xsi:type="dcterms:W3CDTF">2024-01-08T15:58:52Z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0x0101005D7991F072390646A10345C58A98EF55</vt:lpwstr>
  </property>
</Properties>
</file>